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martina/Documents/didattica/PLS/2024-25/"/>
    </mc:Choice>
  </mc:AlternateContent>
  <xr:revisionPtr revIDLastSave="0" documentId="8_{C0ADED6F-D438-0249-A800-16891E34E22F}" xr6:coauthVersionLast="47" xr6:coauthVersionMax="47" xr10:uidLastSave="{00000000-0000-0000-0000-000000000000}"/>
  <bookViews>
    <workbookView xWindow="0" yWindow="500" windowWidth="25600" windowHeight="14620" xr2:uid="{00000000-000D-0000-FFFF-FFFF00000000}"/>
  </bookViews>
  <sheets>
    <sheet name="TutteLeGocce" sheetId="1" r:id="rId1"/>
    <sheet name="GocceConN=1" sheetId="2" r:id="rId2"/>
  </sheets>
  <definedNames>
    <definedName name="_xlnm._FilterDatabase" localSheetId="0" hidden="1">TutteLeGocce!$A$1:$O$2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2" l="1"/>
  <c r="N21" i="2" s="1"/>
  <c r="O21" i="2" s="1"/>
  <c r="M20" i="2"/>
  <c r="N20" i="2" s="1"/>
  <c r="O20" i="2" s="1"/>
  <c r="M19" i="2"/>
  <c r="N19" i="2" s="1"/>
  <c r="O19" i="2" s="1"/>
  <c r="M18" i="2"/>
  <c r="N18" i="2" s="1"/>
  <c r="O18" i="2" s="1"/>
  <c r="M17" i="2"/>
  <c r="N17" i="2" s="1"/>
  <c r="O17" i="2" s="1"/>
  <c r="M16" i="2"/>
  <c r="N16" i="2" s="1"/>
  <c r="O16" i="2" s="1"/>
  <c r="M15" i="2"/>
  <c r="N15" i="2" s="1"/>
  <c r="O15" i="2" s="1"/>
  <c r="M14" i="2"/>
  <c r="N14" i="2" s="1"/>
  <c r="O14" i="2" s="1"/>
  <c r="M13" i="2"/>
  <c r="N13" i="2" s="1"/>
  <c r="O13" i="2" s="1"/>
  <c r="M12" i="2"/>
  <c r="N12" i="2" s="1"/>
  <c r="O12" i="2" s="1"/>
  <c r="M11" i="2"/>
  <c r="N11" i="2" s="1"/>
  <c r="O11" i="2" s="1"/>
  <c r="N10" i="2"/>
  <c r="O10" i="2" s="1"/>
  <c r="M10" i="2"/>
  <c r="M9" i="2"/>
  <c r="N9" i="2" s="1"/>
  <c r="O9" i="2" s="1"/>
  <c r="M8" i="2"/>
  <c r="N8" i="2" s="1"/>
  <c r="O8" i="2" s="1"/>
  <c r="N7" i="2"/>
  <c r="O7" i="2" s="1"/>
  <c r="M7" i="2"/>
  <c r="N6" i="2"/>
  <c r="O6" i="2" s="1"/>
  <c r="M6" i="2"/>
  <c r="M5" i="2"/>
  <c r="N5" i="2" s="1"/>
  <c r="O5" i="2" s="1"/>
  <c r="N4" i="2"/>
  <c r="O4" i="2" s="1"/>
  <c r="M4" i="2"/>
  <c r="N3" i="2"/>
  <c r="O3" i="2" s="1"/>
  <c r="M3" i="2"/>
  <c r="M2" i="2"/>
  <c r="N2" i="2" s="1"/>
  <c r="O2" i="2" s="1"/>
  <c r="L17" i="1"/>
  <c r="M17" i="1" s="1"/>
  <c r="G17" i="1"/>
  <c r="D17" i="1"/>
  <c r="L16" i="1"/>
  <c r="G16" i="1"/>
  <c r="D16" i="1"/>
  <c r="L15" i="1"/>
  <c r="G15" i="1"/>
  <c r="D15" i="1"/>
  <c r="L14" i="1"/>
  <c r="G14" i="1"/>
  <c r="D14" i="1"/>
  <c r="M13" i="1"/>
  <c r="N13" i="1" s="1"/>
  <c r="O13" i="1" s="1"/>
  <c r="L13" i="1"/>
  <c r="G13" i="1"/>
  <c r="D13" i="1"/>
  <c r="L12" i="1"/>
  <c r="G12" i="1"/>
  <c r="D12" i="1"/>
  <c r="L11" i="1"/>
  <c r="M11" i="1" s="1"/>
  <c r="G11" i="1"/>
  <c r="D11" i="1"/>
  <c r="L10" i="1"/>
  <c r="G10" i="1"/>
  <c r="D10" i="1"/>
  <c r="L9" i="1"/>
  <c r="M9" i="1" s="1"/>
  <c r="N9" i="1" s="1"/>
  <c r="O9" i="1" s="1"/>
  <c r="G9" i="1"/>
  <c r="D9" i="1"/>
  <c r="L8" i="1"/>
  <c r="G8" i="1"/>
  <c r="D8" i="1"/>
  <c r="M7" i="1"/>
  <c r="N7" i="1" s="1"/>
  <c r="O7" i="1" s="1"/>
  <c r="L7" i="1"/>
  <c r="G7" i="1"/>
  <c r="D7" i="1"/>
  <c r="L6" i="1"/>
  <c r="M6" i="1" s="1"/>
  <c r="G6" i="1"/>
  <c r="D6" i="1"/>
  <c r="M5" i="1"/>
  <c r="N5" i="1" s="1"/>
  <c r="O5" i="1" s="1"/>
  <c r="L5" i="1"/>
  <c r="G5" i="1"/>
  <c r="D5" i="1"/>
  <c r="L4" i="1"/>
  <c r="G4" i="1"/>
  <c r="D4" i="1"/>
  <c r="L3" i="1"/>
  <c r="M3" i="1" s="1"/>
  <c r="G3" i="1"/>
  <c r="D3" i="1"/>
  <c r="L2" i="1"/>
  <c r="G2" i="1"/>
  <c r="D2" i="1"/>
  <c r="O24" i="2" l="1"/>
  <c r="O23" i="2"/>
  <c r="N8" i="1"/>
  <c r="O8" i="1" s="1"/>
  <c r="N14" i="1"/>
  <c r="O14" i="1" s="1"/>
  <c r="N17" i="1"/>
  <c r="O17" i="1" s="1"/>
  <c r="M4" i="1"/>
  <c r="N4" i="1" s="1"/>
  <c r="O4" i="1" s="1"/>
  <c r="M12" i="1"/>
  <c r="N12" i="1" s="1"/>
  <c r="O12" i="1" s="1"/>
  <c r="M15" i="1"/>
  <c r="N15" i="1" s="1"/>
  <c r="O15" i="1" s="1"/>
  <c r="M2" i="1"/>
  <c r="N2" i="1" s="1"/>
  <c r="O2" i="1" s="1"/>
  <c r="M10" i="1"/>
  <c r="N10" i="1" s="1"/>
  <c r="O10" i="1" s="1"/>
  <c r="M8" i="1"/>
  <c r="M16" i="1"/>
  <c r="N16" i="1" s="1"/>
  <c r="O16" i="1" s="1"/>
  <c r="N3" i="1"/>
  <c r="O3" i="1" s="1"/>
  <c r="N11" i="1"/>
  <c r="O11" i="1" s="1"/>
  <c r="M14" i="1"/>
  <c r="N6" i="1"/>
  <c r="O6" i="1" s="1"/>
</calcChain>
</file>

<file path=xl/sharedStrings.xml><?xml version="1.0" encoding="utf-8"?>
<sst xmlns="http://schemas.openxmlformats.org/spreadsheetml/2006/main" count="32" uniqueCount="17">
  <si>
    <t>#</t>
  </si>
  <si>
    <t>S_up</t>
  </si>
  <si>
    <t>t_up</t>
  </si>
  <si>
    <t>v_up</t>
  </si>
  <si>
    <t>S_down</t>
  </si>
  <si>
    <t>t_down</t>
  </si>
  <si>
    <t>v_down</t>
  </si>
  <si>
    <t>V</t>
  </si>
  <si>
    <t>d</t>
  </si>
  <si>
    <t>rho</t>
  </si>
  <si>
    <t>g</t>
  </si>
  <si>
    <t>eta</t>
  </si>
  <si>
    <t>R</t>
  </si>
  <si>
    <t>Q</t>
  </si>
  <si>
    <t>Q/e</t>
  </si>
  <si>
    <t>media</t>
  </si>
  <si>
    <t>dev.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</si>
</sst>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4" x14ac:knownFonts="1">
    <font>
      <sz val="11"/>
      <color theme="1"/>
      <name val="Aptos Narrow"/>
      <scheme val="minor"/>
    </font>
    <font>
      <b/>
      <sz val="11"/>
      <color theme="1"/>
      <name val="Aptos Narrow"/>
    </font>
    <font>
      <sz val="11"/>
      <color theme="1"/>
      <name val="Aptos Narrow"/>
      <scheme val="minor"/>
    </font>
    <font>
      <sz val="11"/>
      <color theme="1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3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ySplit="1" topLeftCell="A2" activePane="bottomLeft" state="frozen"/>
      <selection pane="bottomLeft" activeCell="P2" sqref="P2"/>
    </sheetView>
  </sheetViews>
  <sheetFormatPr baseColWidth="10" defaultColWidth="12.6640625" defaultRowHeight="15" customHeight="1" x14ac:dyDescent="0.2"/>
  <cols>
    <col min="1" max="1" width="5.6640625" customWidth="1"/>
    <col min="2" max="2" width="11.6640625" customWidth="1"/>
    <col min="3" max="3" width="9" customWidth="1"/>
    <col min="4" max="4" width="19" customWidth="1"/>
    <col min="5" max="5" width="11.1640625" customWidth="1"/>
    <col min="6" max="6" width="10.83203125" customWidth="1"/>
    <col min="7" max="7" width="12.5" customWidth="1"/>
    <col min="8" max="8" width="10.1640625" customWidth="1"/>
    <col min="9" max="9" width="10.33203125" customWidth="1"/>
    <col min="10" max="10" width="7.6640625" customWidth="1"/>
    <col min="11" max="11" width="5.1640625" customWidth="1"/>
    <col min="12" max="12" width="11.5" customWidth="1"/>
    <col min="13" max="13" width="13.33203125" customWidth="1"/>
    <col min="14" max="14" width="11.6640625" customWidth="1"/>
    <col min="15" max="15" width="9.1640625" customWidth="1"/>
    <col min="16" max="26" width="7.6640625" customWidth="1"/>
  </cols>
  <sheetData>
    <row r="1" spans="1:2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">
      <c r="A2" s="2">
        <v>1</v>
      </c>
      <c r="B2" s="3">
        <v>1.5E-3</v>
      </c>
      <c r="C2" s="2">
        <v>23.66</v>
      </c>
      <c r="D2" s="2">
        <f t="shared" ref="D2:D17" si="0">B2/C2</f>
        <v>6.3398140321217243E-5</v>
      </c>
      <c r="E2" s="3">
        <v>2.5000000000000001E-3</v>
      </c>
      <c r="F2" s="2">
        <v>58.31</v>
      </c>
      <c r="G2" s="2">
        <f t="shared" ref="G2:G17" si="1">E2/F2</f>
        <v>4.2874292574172527E-5</v>
      </c>
      <c r="H2" s="2">
        <v>581</v>
      </c>
      <c r="I2" s="2">
        <v>6.0000000000000001E-3</v>
      </c>
      <c r="J2" s="2">
        <v>877</v>
      </c>
      <c r="K2" s="2">
        <v>9.8000000000000007</v>
      </c>
      <c r="L2" s="2">
        <f t="shared" ref="L2:L17" si="2">0.0000182</f>
        <v>1.8199999999999999E-5</v>
      </c>
      <c r="M2" s="2">
        <f t="shared" ref="M2:M17" si="3">SQRT((9*L2*G2)/(2*J2*K2))</f>
        <v>6.3918650902503505E-7</v>
      </c>
      <c r="N2" s="2">
        <f t="shared" ref="N2:N17" si="4">6*I2*3.14159*L2*M2/H2*(D2+G2)</f>
        <v>2.406553302138151E-19</v>
      </c>
      <c r="O2" s="2">
        <f t="shared" ref="O2:O17" si="5">N2/(1.602E-19)</f>
        <v>1.5022180412847386</v>
      </c>
    </row>
    <row r="3" spans="1:26" ht="14.25" customHeight="1" x14ac:dyDescent="0.2">
      <c r="A3" s="2">
        <v>2</v>
      </c>
      <c r="B3" s="3">
        <v>1E-3</v>
      </c>
      <c r="C3" s="2">
        <v>26.16</v>
      </c>
      <c r="D3" s="2">
        <f t="shared" si="0"/>
        <v>3.82262996941896E-5</v>
      </c>
      <c r="E3" s="3">
        <v>1.5E-3</v>
      </c>
      <c r="F3" s="2">
        <v>37.25</v>
      </c>
      <c r="G3" s="2">
        <f t="shared" si="1"/>
        <v>4.0268456375838929E-5</v>
      </c>
      <c r="H3" s="2">
        <v>420</v>
      </c>
      <c r="I3" s="2">
        <v>6.0000000000000001E-3</v>
      </c>
      <c r="J3" s="2">
        <v>877</v>
      </c>
      <c r="K3" s="2">
        <v>9.8000000000000007</v>
      </c>
      <c r="L3" s="2">
        <f t="shared" si="2"/>
        <v>1.8199999999999999E-5</v>
      </c>
      <c r="M3" s="2">
        <f t="shared" si="3"/>
        <v>6.1945763102548214E-7</v>
      </c>
      <c r="N3" s="2">
        <f t="shared" si="4"/>
        <v>2.3830126937524465E-19</v>
      </c>
      <c r="O3" s="2">
        <f t="shared" si="5"/>
        <v>1.4875235291837994</v>
      </c>
    </row>
    <row r="4" spans="1:26" ht="14.25" customHeight="1" x14ac:dyDescent="0.2">
      <c r="A4" s="2">
        <v>3</v>
      </c>
      <c r="B4" s="3">
        <v>5.0000000000000001E-4</v>
      </c>
      <c r="C4" s="2">
        <v>33</v>
      </c>
      <c r="D4" s="2">
        <f t="shared" si="0"/>
        <v>1.5151515151515151E-5</v>
      </c>
      <c r="E4" s="3">
        <v>1E-3</v>
      </c>
      <c r="F4" s="2">
        <v>16.77</v>
      </c>
      <c r="G4" s="2">
        <f t="shared" si="1"/>
        <v>5.9630292188431724E-5</v>
      </c>
      <c r="H4" s="2">
        <v>595</v>
      </c>
      <c r="I4" s="2">
        <v>5.7000000000000002E-3</v>
      </c>
      <c r="J4" s="2">
        <v>877</v>
      </c>
      <c r="K4" s="2">
        <v>9.8000000000000007</v>
      </c>
      <c r="L4" s="2">
        <f t="shared" si="2"/>
        <v>1.8199999999999999E-5</v>
      </c>
      <c r="M4" s="2">
        <f t="shared" si="3"/>
        <v>7.5381119863229628E-7</v>
      </c>
      <c r="N4" s="2">
        <f t="shared" si="4"/>
        <v>1.8526295046712967E-19</v>
      </c>
      <c r="O4" s="2">
        <f t="shared" si="5"/>
        <v>1.1564478805688494</v>
      </c>
    </row>
    <row r="5" spans="1:26" ht="14.25" customHeight="1" x14ac:dyDescent="0.2">
      <c r="A5" s="2">
        <v>4</v>
      </c>
      <c r="B5" s="3">
        <v>1E-3</v>
      </c>
      <c r="C5" s="2">
        <v>38.4</v>
      </c>
      <c r="D5" s="2">
        <f t="shared" si="0"/>
        <v>2.6041666666666668E-5</v>
      </c>
      <c r="E5" s="3">
        <v>1.25E-3</v>
      </c>
      <c r="F5" s="2">
        <v>17.3</v>
      </c>
      <c r="G5" s="2">
        <f t="shared" si="1"/>
        <v>7.2254335260115611E-5</v>
      </c>
      <c r="H5" s="2">
        <v>595</v>
      </c>
      <c r="I5" s="2">
        <v>5.7000000000000002E-3</v>
      </c>
      <c r="J5" s="2">
        <v>877</v>
      </c>
      <c r="K5" s="2">
        <v>9.8000000000000007</v>
      </c>
      <c r="L5" s="2">
        <f t="shared" si="2"/>
        <v>1.8199999999999999E-5</v>
      </c>
      <c r="M5" s="2">
        <f t="shared" si="3"/>
        <v>8.2977638579204439E-7</v>
      </c>
      <c r="N5" s="2">
        <f t="shared" si="4"/>
        <v>2.6805688052594691E-19</v>
      </c>
      <c r="O5" s="2">
        <f t="shared" si="5"/>
        <v>1.6732639233829396</v>
      </c>
    </row>
    <row r="6" spans="1:26" ht="14.25" customHeight="1" x14ac:dyDescent="0.2">
      <c r="A6" s="2">
        <v>5</v>
      </c>
      <c r="B6" s="3">
        <v>7.5000000000000002E-4</v>
      </c>
      <c r="C6" s="2">
        <v>15.5</v>
      </c>
      <c r="D6" s="2">
        <f t="shared" si="0"/>
        <v>4.8387096774193547E-5</v>
      </c>
      <c r="E6" s="3">
        <v>1.5E-3</v>
      </c>
      <c r="F6" s="2">
        <v>11</v>
      </c>
      <c r="G6" s="2">
        <f t="shared" si="1"/>
        <v>1.3636363636363637E-4</v>
      </c>
      <c r="H6" s="2">
        <v>593</v>
      </c>
      <c r="I6" s="2">
        <v>5.7000000000000002E-3</v>
      </c>
      <c r="J6" s="2">
        <v>877</v>
      </c>
      <c r="K6" s="2">
        <v>9.8000000000000007</v>
      </c>
      <c r="L6" s="2">
        <f t="shared" si="2"/>
        <v>1.8199999999999999E-5</v>
      </c>
      <c r="M6" s="2">
        <f t="shared" si="3"/>
        <v>1.1399305774188785E-6</v>
      </c>
      <c r="N6" s="2">
        <f t="shared" si="4"/>
        <v>6.944754219310404E-19</v>
      </c>
      <c r="O6" s="2">
        <f t="shared" si="5"/>
        <v>4.3350525713548089</v>
      </c>
    </row>
    <row r="7" spans="1:26" ht="14.25" customHeight="1" x14ac:dyDescent="0.2">
      <c r="A7" s="2">
        <v>6</v>
      </c>
      <c r="B7" s="3">
        <v>1E-3</v>
      </c>
      <c r="C7" s="2">
        <v>21</v>
      </c>
      <c r="D7" s="2">
        <f t="shared" si="0"/>
        <v>4.761904761904762E-5</v>
      </c>
      <c r="E7" s="3">
        <v>1E-3</v>
      </c>
      <c r="F7" s="2">
        <v>21.8</v>
      </c>
      <c r="G7" s="2">
        <f t="shared" si="1"/>
        <v>4.5871559633027523E-5</v>
      </c>
      <c r="H7" s="2">
        <v>544</v>
      </c>
      <c r="I7" s="2">
        <v>5.7000000000000002E-3</v>
      </c>
      <c r="J7" s="2">
        <v>877</v>
      </c>
      <c r="K7" s="2">
        <v>9.8000000000000007</v>
      </c>
      <c r="L7" s="2">
        <f t="shared" si="2"/>
        <v>1.8199999999999999E-5</v>
      </c>
      <c r="M7" s="2">
        <f t="shared" si="3"/>
        <v>6.611513203033291E-7</v>
      </c>
      <c r="N7" s="2">
        <f t="shared" si="4"/>
        <v>2.2218613300296826E-19</v>
      </c>
      <c r="O7" s="2">
        <f t="shared" si="5"/>
        <v>1.3869296691820741</v>
      </c>
    </row>
    <row r="8" spans="1:26" ht="14.25" customHeight="1" x14ac:dyDescent="0.2">
      <c r="A8" s="2">
        <v>7</v>
      </c>
      <c r="B8" s="3">
        <v>5.0000000000000001E-4</v>
      </c>
      <c r="C8" s="2">
        <v>10.5</v>
      </c>
      <c r="D8" s="2">
        <f t="shared" si="0"/>
        <v>4.761904761904762E-5</v>
      </c>
      <c r="E8" s="3">
        <v>1E-3</v>
      </c>
      <c r="F8" s="2">
        <v>14.6</v>
      </c>
      <c r="G8" s="2">
        <f t="shared" si="1"/>
        <v>6.8493150684931516E-5</v>
      </c>
      <c r="H8" s="2">
        <v>395</v>
      </c>
      <c r="I8" s="2">
        <v>5.7000000000000002E-3</v>
      </c>
      <c r="J8" s="2">
        <v>877</v>
      </c>
      <c r="K8" s="2">
        <v>9.8000000000000007</v>
      </c>
      <c r="L8" s="2">
        <f t="shared" si="2"/>
        <v>1.8199999999999999E-5</v>
      </c>
      <c r="M8" s="2">
        <f t="shared" si="3"/>
        <v>8.0789084818936033E-7</v>
      </c>
      <c r="N8" s="2">
        <f t="shared" si="4"/>
        <v>4.6438741332983966E-19</v>
      </c>
      <c r="O8" s="2">
        <f t="shared" si="5"/>
        <v>2.8987978360164774</v>
      </c>
    </row>
    <row r="9" spans="1:26" ht="16.5" customHeight="1" x14ac:dyDescent="0.2">
      <c r="A9" s="4">
        <v>8</v>
      </c>
      <c r="B9" s="3">
        <v>7.5000000000000002E-4</v>
      </c>
      <c r="C9" s="4">
        <v>12.63</v>
      </c>
      <c r="D9" s="4">
        <f t="shared" si="0"/>
        <v>5.9382422802850356E-5</v>
      </c>
      <c r="E9" s="3">
        <v>1.25E-3</v>
      </c>
      <c r="F9" s="4">
        <v>17.600000000000001</v>
      </c>
      <c r="G9" s="4">
        <f t="shared" si="1"/>
        <v>7.1022727272727269E-5</v>
      </c>
      <c r="H9" s="4">
        <v>596</v>
      </c>
      <c r="I9" s="4">
        <v>5.7000000000000002E-3</v>
      </c>
      <c r="J9" s="4">
        <v>877</v>
      </c>
      <c r="K9" s="4">
        <v>9.8000000000000007</v>
      </c>
      <c r="L9" s="4">
        <f t="shared" si="2"/>
        <v>1.8199999999999999E-5</v>
      </c>
      <c r="M9" s="4">
        <f t="shared" si="3"/>
        <v>8.2267403216284368E-7</v>
      </c>
      <c r="N9" s="4">
        <f t="shared" si="4"/>
        <v>3.519842836781495E-19</v>
      </c>
      <c r="O9" s="4">
        <f t="shared" si="5"/>
        <v>2.1971553288273999</v>
      </c>
      <c r="P9" s="4"/>
      <c r="Q9" s="4"/>
    </row>
    <row r="10" spans="1:26" ht="16.5" customHeight="1" x14ac:dyDescent="0.2">
      <c r="A10" s="4">
        <v>9</v>
      </c>
      <c r="B10" s="3">
        <v>1E-3</v>
      </c>
      <c r="C10" s="4">
        <v>12.6</v>
      </c>
      <c r="D10" s="4">
        <f t="shared" si="0"/>
        <v>7.9365079365079365E-5</v>
      </c>
      <c r="E10" s="3">
        <v>1E-3</v>
      </c>
      <c r="F10" s="4">
        <v>29.6</v>
      </c>
      <c r="G10" s="4">
        <f t="shared" si="1"/>
        <v>3.3783783783783784E-5</v>
      </c>
      <c r="H10" s="4">
        <v>584</v>
      </c>
      <c r="I10" s="4">
        <v>5.7000000000000002E-3</v>
      </c>
      <c r="J10" s="4">
        <v>877</v>
      </c>
      <c r="K10" s="4">
        <v>9.8000000000000007</v>
      </c>
      <c r="L10" s="4">
        <f t="shared" si="2"/>
        <v>1.8199999999999999E-5</v>
      </c>
      <c r="M10" s="4">
        <f t="shared" si="3"/>
        <v>5.6739206884665579E-7</v>
      </c>
      <c r="N10" s="4">
        <f t="shared" si="4"/>
        <v>2.1496492740589977E-19</v>
      </c>
      <c r="O10" s="4">
        <f t="shared" si="5"/>
        <v>1.3418534794375765</v>
      </c>
      <c r="P10" s="4"/>
      <c r="Q10" s="4"/>
    </row>
    <row r="11" spans="1:26" ht="16.5" customHeight="1" x14ac:dyDescent="0.2">
      <c r="A11" s="4">
        <v>10</v>
      </c>
      <c r="B11" s="3">
        <v>1.5E-3</v>
      </c>
      <c r="C11" s="4">
        <v>23.7</v>
      </c>
      <c r="D11" s="4">
        <f t="shared" si="0"/>
        <v>6.3291139240506333E-5</v>
      </c>
      <c r="E11" s="3">
        <v>2.5000000000000001E-3</v>
      </c>
      <c r="F11" s="4">
        <v>58.5</v>
      </c>
      <c r="G11" s="4">
        <f t="shared" si="1"/>
        <v>4.2735042735042735E-5</v>
      </c>
      <c r="H11" s="4">
        <v>580</v>
      </c>
      <c r="I11" s="4">
        <v>5.7000000000000002E-3</v>
      </c>
      <c r="J11" s="4">
        <v>877</v>
      </c>
      <c r="K11" s="4">
        <v>9.8000000000000007</v>
      </c>
      <c r="L11" s="4">
        <f t="shared" si="2"/>
        <v>1.8199999999999999E-5</v>
      </c>
      <c r="M11" s="4">
        <f t="shared" si="3"/>
        <v>6.3814766965137394E-7</v>
      </c>
      <c r="N11" s="4">
        <f t="shared" si="4"/>
        <v>2.2811472309887192E-19</v>
      </c>
      <c r="O11" s="4">
        <f t="shared" si="5"/>
        <v>1.4239370979954551</v>
      </c>
      <c r="P11" s="4"/>
      <c r="Q11" s="4"/>
    </row>
    <row r="12" spans="1:26" ht="14.25" customHeight="1" x14ac:dyDescent="0.2">
      <c r="A12" s="4">
        <v>11</v>
      </c>
      <c r="B12" s="3">
        <v>7.5000000000000002E-4</v>
      </c>
      <c r="C12" s="4">
        <v>21.63</v>
      </c>
      <c r="D12" s="4">
        <f t="shared" si="0"/>
        <v>3.4674063800277392E-5</v>
      </c>
      <c r="E12" s="3">
        <v>1.75E-3</v>
      </c>
      <c r="F12" s="4">
        <v>42.85</v>
      </c>
      <c r="G12" s="4">
        <f t="shared" si="1"/>
        <v>4.084014002333722E-5</v>
      </c>
      <c r="H12" s="4">
        <v>400</v>
      </c>
      <c r="I12" s="4">
        <v>5.7000000000000002E-3</v>
      </c>
      <c r="J12" s="4">
        <v>877</v>
      </c>
      <c r="K12" s="4">
        <v>9.8000000000000007</v>
      </c>
      <c r="L12" s="4">
        <f t="shared" si="2"/>
        <v>1.8199999999999999E-5</v>
      </c>
      <c r="M12" s="4">
        <f t="shared" si="3"/>
        <v>6.2383929574111602E-7</v>
      </c>
      <c r="N12" s="4">
        <f t="shared" si="4"/>
        <v>2.3029705480856768E-19</v>
      </c>
      <c r="O12" s="4">
        <f t="shared" si="5"/>
        <v>1.4375596429997983</v>
      </c>
      <c r="P12" s="4"/>
      <c r="Q12" s="4"/>
    </row>
    <row r="13" spans="1:26" ht="14.25" customHeight="1" x14ac:dyDescent="0.2">
      <c r="A13" s="4">
        <v>12</v>
      </c>
      <c r="B13" s="3">
        <v>1E-3</v>
      </c>
      <c r="C13" s="4">
        <v>14.67</v>
      </c>
      <c r="D13" s="4">
        <f t="shared" si="0"/>
        <v>6.8166325835037497E-5</v>
      </c>
      <c r="E13" s="3">
        <v>1.5E-3</v>
      </c>
      <c r="F13" s="4">
        <v>20.55</v>
      </c>
      <c r="G13" s="4">
        <f t="shared" si="1"/>
        <v>7.2992700729927E-5</v>
      </c>
      <c r="H13" s="4">
        <v>515</v>
      </c>
      <c r="I13" s="4">
        <v>5.7000000000000002E-3</v>
      </c>
      <c r="J13" s="4">
        <v>877</v>
      </c>
      <c r="K13" s="4">
        <v>9.8000000000000007</v>
      </c>
      <c r="L13" s="4">
        <f t="shared" si="2"/>
        <v>1.8199999999999999E-5</v>
      </c>
      <c r="M13" s="4">
        <f t="shared" si="3"/>
        <v>8.3400534270666157E-7</v>
      </c>
      <c r="N13" s="4">
        <f t="shared" si="4"/>
        <v>4.4701002022178432E-19</v>
      </c>
      <c r="O13" s="4">
        <f t="shared" si="5"/>
        <v>2.790324720485545</v>
      </c>
      <c r="P13" s="4"/>
      <c r="Q13" s="4"/>
    </row>
    <row r="14" spans="1:26" ht="14.25" customHeight="1" x14ac:dyDescent="0.2">
      <c r="A14" s="4">
        <v>13</v>
      </c>
      <c r="B14" s="3">
        <v>1.25E-3</v>
      </c>
      <c r="C14" s="4">
        <v>20.2</v>
      </c>
      <c r="D14" s="4">
        <f t="shared" si="0"/>
        <v>6.1881188118811882E-5</v>
      </c>
      <c r="E14" s="3">
        <v>1.25E-3</v>
      </c>
      <c r="F14" s="5"/>
      <c r="G14" s="4" t="e">
        <f t="shared" si="1"/>
        <v>#DIV/0!</v>
      </c>
      <c r="H14" s="4">
        <v>587</v>
      </c>
      <c r="I14" s="4">
        <v>5.7000000000000002E-3</v>
      </c>
      <c r="J14" s="4">
        <v>877</v>
      </c>
      <c r="K14" s="4">
        <v>9.8000000000000007</v>
      </c>
      <c r="L14" s="4">
        <f t="shared" si="2"/>
        <v>1.8199999999999999E-5</v>
      </c>
      <c r="M14" s="4" t="e">
        <f t="shared" si="3"/>
        <v>#DIV/0!</v>
      </c>
      <c r="N14" s="4" t="e">
        <f t="shared" si="4"/>
        <v>#DIV/0!</v>
      </c>
      <c r="O14" s="4" t="e">
        <f t="shared" si="5"/>
        <v>#DIV/0!</v>
      </c>
      <c r="P14" s="4"/>
      <c r="Q14" s="4"/>
    </row>
    <row r="15" spans="1:26" ht="14.25" customHeight="1" x14ac:dyDescent="0.2">
      <c r="A15" s="4">
        <v>14</v>
      </c>
      <c r="B15" s="3">
        <v>1E-3</v>
      </c>
      <c r="C15" s="4">
        <v>22.6</v>
      </c>
      <c r="D15" s="4">
        <f t="shared" si="0"/>
        <v>4.424778761061947E-5</v>
      </c>
      <c r="E15" s="3">
        <v>1E-3</v>
      </c>
      <c r="F15" s="5"/>
      <c r="G15" s="4" t="e">
        <f t="shared" si="1"/>
        <v>#DIV/0!</v>
      </c>
      <c r="H15" s="4">
        <v>442</v>
      </c>
      <c r="I15" s="4">
        <v>5.7000000000000002E-3</v>
      </c>
      <c r="J15" s="4">
        <v>877</v>
      </c>
      <c r="K15" s="4">
        <v>9.8000000000000007</v>
      </c>
      <c r="L15" s="4">
        <f t="shared" si="2"/>
        <v>1.8199999999999999E-5</v>
      </c>
      <c r="M15" s="4" t="e">
        <f t="shared" si="3"/>
        <v>#DIV/0!</v>
      </c>
      <c r="N15" s="4" t="e">
        <f t="shared" si="4"/>
        <v>#DIV/0!</v>
      </c>
      <c r="O15" s="4" t="e">
        <f t="shared" si="5"/>
        <v>#DIV/0!</v>
      </c>
      <c r="P15" s="4"/>
      <c r="Q15" s="4"/>
    </row>
    <row r="16" spans="1:26" ht="14.25" customHeight="1" x14ac:dyDescent="0.2">
      <c r="A16" s="4">
        <v>15</v>
      </c>
      <c r="B16" s="3">
        <v>1E-3</v>
      </c>
      <c r="C16" s="4">
        <v>22.5</v>
      </c>
      <c r="D16" s="4">
        <f t="shared" si="0"/>
        <v>4.4444444444444447E-5</v>
      </c>
      <c r="E16" s="3">
        <v>1E-3</v>
      </c>
      <c r="F16" s="5"/>
      <c r="G16" s="4" t="e">
        <f t="shared" si="1"/>
        <v>#DIV/0!</v>
      </c>
      <c r="H16" s="4">
        <v>512</v>
      </c>
      <c r="I16" s="4">
        <v>5.7000000000000002E-3</v>
      </c>
      <c r="J16" s="4">
        <v>877</v>
      </c>
      <c r="K16" s="4">
        <v>9.8000000000000007</v>
      </c>
      <c r="L16" s="4">
        <f t="shared" si="2"/>
        <v>1.8199999999999999E-5</v>
      </c>
      <c r="M16" s="4" t="e">
        <f t="shared" si="3"/>
        <v>#DIV/0!</v>
      </c>
      <c r="N16" s="4" t="e">
        <f t="shared" si="4"/>
        <v>#DIV/0!</v>
      </c>
      <c r="O16" s="4" t="e">
        <f t="shared" si="5"/>
        <v>#DIV/0!</v>
      </c>
      <c r="P16" s="4"/>
      <c r="Q16" s="4"/>
    </row>
    <row r="17" spans="1:17" ht="14.25" customHeight="1" x14ac:dyDescent="0.2">
      <c r="A17" s="4">
        <v>16</v>
      </c>
      <c r="B17" s="3">
        <v>1E-3</v>
      </c>
      <c r="C17" s="4">
        <v>14.2</v>
      </c>
      <c r="D17" s="4">
        <f t="shared" si="0"/>
        <v>7.0422535211267609E-5</v>
      </c>
      <c r="E17" s="3">
        <v>1E-3</v>
      </c>
      <c r="F17" s="5"/>
      <c r="G17" s="4" t="e">
        <f t="shared" si="1"/>
        <v>#DIV/0!</v>
      </c>
      <c r="H17" s="4">
        <v>509</v>
      </c>
      <c r="I17" s="4">
        <v>5.7000000000000002E-3</v>
      </c>
      <c r="J17" s="4">
        <v>877</v>
      </c>
      <c r="K17" s="4">
        <v>9.8000000000000007</v>
      </c>
      <c r="L17" s="4">
        <f t="shared" si="2"/>
        <v>1.8199999999999999E-5</v>
      </c>
      <c r="M17" s="4" t="e">
        <f t="shared" si="3"/>
        <v>#DIV/0!</v>
      </c>
      <c r="N17" s="4" t="e">
        <f t="shared" si="4"/>
        <v>#DIV/0!</v>
      </c>
      <c r="O17" s="4" t="e">
        <f t="shared" si="5"/>
        <v>#DIV/0!</v>
      </c>
      <c r="P17" s="4"/>
      <c r="Q17" s="4"/>
    </row>
    <row r="18" spans="1:17" ht="14.25" customHeight="1" x14ac:dyDescent="0.2"/>
    <row r="19" spans="1:17" ht="14.25" customHeight="1" x14ac:dyDescent="0.2"/>
    <row r="20" spans="1:17" ht="14.25" customHeight="1" x14ac:dyDescent="0.2"/>
    <row r="21" spans="1:17" ht="14.25" customHeight="1" x14ac:dyDescent="0.2"/>
    <row r="22" spans="1:17" ht="14.25" customHeight="1" x14ac:dyDescent="0.2"/>
    <row r="23" spans="1:17" ht="14.25" customHeight="1" x14ac:dyDescent="0.2"/>
    <row r="24" spans="1:17" ht="14.25" customHeight="1" x14ac:dyDescent="0.2"/>
    <row r="25" spans="1:17" ht="14.25" customHeight="1" x14ac:dyDescent="0.2"/>
    <row r="26" spans="1:17" ht="14.25" customHeight="1" x14ac:dyDescent="0.2"/>
    <row r="27" spans="1:17" ht="14.25" customHeight="1" x14ac:dyDescent="0.2"/>
    <row r="28" spans="1:17" ht="14.25" customHeight="1" x14ac:dyDescent="0.2"/>
    <row r="29" spans="1:17" ht="14.25" customHeight="1" x14ac:dyDescent="0.2"/>
    <row r="30" spans="1:17" ht="14.25" customHeight="1" x14ac:dyDescent="0.2"/>
    <row r="31" spans="1:17" ht="14.25" customHeight="1" x14ac:dyDescent="0.2"/>
    <row r="32" spans="1:17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autoFilter ref="A1:O2" xr:uid="{00000000-0009-0000-0000-000000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2.6640625" defaultRowHeight="15" customHeight="1" x14ac:dyDescent="0.2"/>
  <cols>
    <col min="1" max="11" width="7.6640625" customWidth="1"/>
    <col min="12" max="12" width="12" customWidth="1"/>
    <col min="13" max="13" width="12.5" customWidth="1"/>
    <col min="14" max="14" width="7.6640625" customWidth="1"/>
    <col min="15" max="15" width="13.33203125" customWidth="1"/>
    <col min="16" max="26" width="7.6640625" customWidth="1"/>
  </cols>
  <sheetData>
    <row r="1" spans="1:2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">
      <c r="A2" s="2">
        <v>2</v>
      </c>
      <c r="B2" s="3">
        <v>1.3500000000000001E-3</v>
      </c>
      <c r="C2" s="2">
        <v>37</v>
      </c>
      <c r="D2" s="2">
        <v>3.6486486486486487E-5</v>
      </c>
      <c r="E2" s="3">
        <v>2.0249999999999999E-3</v>
      </c>
      <c r="F2" s="2">
        <v>45.3</v>
      </c>
      <c r="G2" s="2">
        <v>4.4701986754966885E-5</v>
      </c>
      <c r="H2" s="2">
        <v>595</v>
      </c>
      <c r="I2" s="2">
        <v>5.8999999999999999E-3</v>
      </c>
      <c r="J2" s="2">
        <v>910</v>
      </c>
      <c r="K2" s="2">
        <v>9.81</v>
      </c>
      <c r="L2" s="2">
        <v>1.8199999999999999E-5</v>
      </c>
      <c r="M2" s="2">
        <f t="shared" ref="M2:M21" si="0">SQRT((9*L2*G2)/(2*J2*K2))</f>
        <v>6.4039829030772239E-7</v>
      </c>
      <c r="N2" s="2">
        <f t="shared" ref="N2:N21" si="1">6*I2*3.14159*L2*M2/H2*(D2+G2)</f>
        <v>1.7686900329845936E-19</v>
      </c>
      <c r="O2" s="2">
        <f t="shared" ref="O2:O21" si="2">N2/(1.602E-19)</f>
        <v>1.1040512066071122</v>
      </c>
    </row>
    <row r="3" spans="1:26" ht="14.25" customHeight="1" x14ac:dyDescent="0.2">
      <c r="A3" s="2">
        <v>3</v>
      </c>
      <c r="B3" s="3">
        <v>1.3500000000000001E-3</v>
      </c>
      <c r="C3" s="2">
        <v>19.8</v>
      </c>
      <c r="D3" s="2">
        <v>6.8181818181818184E-5</v>
      </c>
      <c r="E3" s="3">
        <v>2.2499999999999998E-3</v>
      </c>
      <c r="F3" s="2">
        <v>69</v>
      </c>
      <c r="G3" s="2">
        <v>3.260869565217391E-5</v>
      </c>
      <c r="H3" s="2">
        <v>595</v>
      </c>
      <c r="I3" s="2">
        <v>5.8999999999999999E-3</v>
      </c>
      <c r="J3" s="2">
        <v>910</v>
      </c>
      <c r="K3" s="2">
        <v>9.81</v>
      </c>
      <c r="L3" s="2">
        <v>1.8199999999999999E-5</v>
      </c>
      <c r="M3" s="2">
        <f t="shared" si="0"/>
        <v>5.4695735248078363E-7</v>
      </c>
      <c r="N3" s="2">
        <f t="shared" si="1"/>
        <v>1.875341283037101E-19</v>
      </c>
      <c r="O3" s="2">
        <f t="shared" si="2"/>
        <v>1.17062502062241</v>
      </c>
    </row>
    <row r="4" spans="1:26" ht="14.25" customHeight="1" x14ac:dyDescent="0.2">
      <c r="A4" s="2">
        <v>4</v>
      </c>
      <c r="B4" s="3">
        <v>1.3500000000000001E-3</v>
      </c>
      <c r="C4" s="2">
        <v>16.399999999999999</v>
      </c>
      <c r="D4" s="2">
        <v>8.2317073170731713E-5</v>
      </c>
      <c r="E4" s="3">
        <v>1.8E-3</v>
      </c>
      <c r="F4" s="2">
        <v>64</v>
      </c>
      <c r="G4" s="2">
        <v>2.8124999999999999E-5</v>
      </c>
      <c r="H4" s="2">
        <v>595</v>
      </c>
      <c r="I4" s="2">
        <v>5.8999999999999999E-3</v>
      </c>
      <c r="J4" s="2">
        <v>910</v>
      </c>
      <c r="K4" s="2">
        <v>9.81</v>
      </c>
      <c r="L4" s="2">
        <v>1.8199999999999999E-5</v>
      </c>
      <c r="M4" s="2">
        <f t="shared" si="0"/>
        <v>5.0796409610894722E-7</v>
      </c>
      <c r="N4" s="2">
        <f t="shared" si="1"/>
        <v>1.9084235062254664E-19</v>
      </c>
      <c r="O4" s="2">
        <f t="shared" si="2"/>
        <v>1.1912755968947979</v>
      </c>
    </row>
    <row r="5" spans="1:26" ht="14.25" customHeight="1" x14ac:dyDescent="0.2">
      <c r="A5" s="2">
        <v>5</v>
      </c>
      <c r="B5" s="3">
        <v>1.575E-3</v>
      </c>
      <c r="C5" s="2">
        <v>38.299999999999997</v>
      </c>
      <c r="D5" s="2">
        <v>4.1122715404699745E-5</v>
      </c>
      <c r="E5" s="3">
        <v>1.1249999999999999E-3</v>
      </c>
      <c r="F5" s="2">
        <v>27.5</v>
      </c>
      <c r="G5" s="2">
        <v>4.0909090909090908E-5</v>
      </c>
      <c r="H5" s="2">
        <v>595</v>
      </c>
      <c r="I5" s="2">
        <v>5.8999999999999999E-3</v>
      </c>
      <c r="J5" s="2">
        <v>910</v>
      </c>
      <c r="K5" s="2">
        <v>9.81</v>
      </c>
      <c r="L5" s="2">
        <v>1.8199999999999999E-5</v>
      </c>
      <c r="M5" s="2">
        <f t="shared" si="0"/>
        <v>6.1262775046014815E-7</v>
      </c>
      <c r="N5" s="2">
        <f t="shared" si="1"/>
        <v>1.709567016411436E-19</v>
      </c>
      <c r="O5" s="2">
        <f t="shared" si="2"/>
        <v>1.0671454534403471</v>
      </c>
    </row>
    <row r="6" spans="1:26" ht="14.25" customHeight="1" x14ac:dyDescent="0.2">
      <c r="A6" s="2">
        <v>6</v>
      </c>
      <c r="B6" s="3">
        <v>1.3500000000000001E-3</v>
      </c>
      <c r="C6" s="2">
        <v>32.299999999999997</v>
      </c>
      <c r="D6" s="2">
        <v>4.1795665634674931E-5</v>
      </c>
      <c r="E6" s="3">
        <v>6.7500000000000004E-4</v>
      </c>
      <c r="F6" s="2">
        <v>22.2</v>
      </c>
      <c r="G6" s="2">
        <v>3.0405405405405407E-5</v>
      </c>
      <c r="H6" s="2">
        <v>400</v>
      </c>
      <c r="I6" s="2">
        <v>5.8999999999999999E-3</v>
      </c>
      <c r="J6" s="2">
        <v>910</v>
      </c>
      <c r="K6" s="2">
        <v>9.81</v>
      </c>
      <c r="L6" s="2">
        <v>1.8199999999999999E-5</v>
      </c>
      <c r="M6" s="2">
        <f t="shared" si="0"/>
        <v>5.2815591774028842E-7</v>
      </c>
      <c r="N6" s="2">
        <f t="shared" si="1"/>
        <v>1.9296118377122871E-19</v>
      </c>
      <c r="O6" s="2">
        <f t="shared" si="2"/>
        <v>1.2045017713559845</v>
      </c>
    </row>
    <row r="7" spans="1:26" ht="14.25" customHeight="1" x14ac:dyDescent="0.2">
      <c r="A7" s="2">
        <v>11</v>
      </c>
      <c r="B7" s="3">
        <v>8.9999999999999998E-4</v>
      </c>
      <c r="C7" s="2">
        <v>40.299999999999997</v>
      </c>
      <c r="D7" s="2">
        <v>2.2332506203473946E-5</v>
      </c>
      <c r="E7" s="3">
        <v>1.1249999999999999E-3</v>
      </c>
      <c r="F7" s="2">
        <v>21.2</v>
      </c>
      <c r="G7" s="2">
        <v>5.3066037735849056E-5</v>
      </c>
      <c r="H7" s="2">
        <v>596</v>
      </c>
      <c r="I7" s="2">
        <v>5.8999999999999999E-3</v>
      </c>
      <c r="J7" s="2">
        <v>910</v>
      </c>
      <c r="K7" s="2">
        <v>9.81</v>
      </c>
      <c r="L7" s="2">
        <v>1.8199999999999999E-5</v>
      </c>
      <c r="M7" s="2">
        <f t="shared" si="0"/>
        <v>6.9774234707211066E-7</v>
      </c>
      <c r="N7" s="2">
        <f t="shared" si="1"/>
        <v>1.7866354091767521E-19</v>
      </c>
      <c r="O7" s="2">
        <f t="shared" si="2"/>
        <v>1.1152530644049639</v>
      </c>
    </row>
    <row r="8" spans="1:26" ht="14.25" customHeight="1" x14ac:dyDescent="0.2">
      <c r="A8" s="2">
        <v>14</v>
      </c>
      <c r="B8" s="3">
        <v>8.9999999999999998E-4</v>
      </c>
      <c r="C8" s="2">
        <v>31.5</v>
      </c>
      <c r="D8" s="2">
        <v>2.8571428571428571E-5</v>
      </c>
      <c r="E8" s="3">
        <v>8.9999999999999998E-4</v>
      </c>
      <c r="F8" s="2">
        <v>20.2</v>
      </c>
      <c r="G8" s="2">
        <v>4.4554455445544553E-5</v>
      </c>
      <c r="H8" s="2">
        <v>505</v>
      </c>
      <c r="I8" s="2">
        <v>5.8999999999999999E-3</v>
      </c>
      <c r="J8" s="2">
        <v>910</v>
      </c>
      <c r="K8" s="2">
        <v>9.81</v>
      </c>
      <c r="L8" s="2">
        <v>1.8199999999999999E-5</v>
      </c>
      <c r="M8" s="2">
        <f t="shared" si="0"/>
        <v>6.3934065409410107E-7</v>
      </c>
      <c r="N8" s="2">
        <f t="shared" si="1"/>
        <v>1.8738560622236441E-19</v>
      </c>
      <c r="O8" s="2">
        <f t="shared" si="2"/>
        <v>1.1696979164941599</v>
      </c>
    </row>
    <row r="9" spans="1:26" ht="14.25" customHeight="1" x14ac:dyDescent="0.2">
      <c r="A9" s="2">
        <v>15</v>
      </c>
      <c r="B9" s="3">
        <v>1.3500000000000001E-3</v>
      </c>
      <c r="C9" s="2">
        <v>18</v>
      </c>
      <c r="D9" s="2">
        <v>7.5000000000000007E-5</v>
      </c>
      <c r="E9" s="3">
        <v>2.2499999999999998E-3</v>
      </c>
      <c r="F9" s="2">
        <v>79.2</v>
      </c>
      <c r="G9" s="2">
        <v>2.8409090909090906E-5</v>
      </c>
      <c r="H9" s="2">
        <v>603</v>
      </c>
      <c r="I9" s="2">
        <v>5.8999999999999999E-3</v>
      </c>
      <c r="J9" s="2">
        <v>910</v>
      </c>
      <c r="K9" s="2">
        <v>9.81</v>
      </c>
      <c r="L9" s="2">
        <v>1.8199999999999999E-5</v>
      </c>
      <c r="M9" s="2">
        <f t="shared" si="0"/>
        <v>5.1052312538345674E-7</v>
      </c>
      <c r="N9" s="2">
        <f t="shared" si="1"/>
        <v>1.7720704483425031E-19</v>
      </c>
      <c r="O9" s="2">
        <f t="shared" si="2"/>
        <v>1.1061613285533727</v>
      </c>
    </row>
    <row r="10" spans="1:26" ht="14.25" customHeight="1" x14ac:dyDescent="0.2">
      <c r="A10" s="2">
        <v>17</v>
      </c>
      <c r="B10" s="3">
        <v>1.3500000000000001E-3</v>
      </c>
      <c r="C10" s="2">
        <v>20.2</v>
      </c>
      <c r="D10" s="2">
        <v>6.6831683168316837E-5</v>
      </c>
      <c r="E10" s="3">
        <v>1.3500000000000001E-3</v>
      </c>
      <c r="F10" s="2">
        <v>40.450000000000003</v>
      </c>
      <c r="G10" s="2">
        <v>3.3374536464771324E-5</v>
      </c>
      <c r="H10" s="2">
        <v>603</v>
      </c>
      <c r="I10" s="2">
        <v>5.8999999999999999E-3</v>
      </c>
      <c r="J10" s="2">
        <v>910</v>
      </c>
      <c r="K10" s="2">
        <v>9.81</v>
      </c>
      <c r="L10" s="2">
        <v>1.8199999999999999E-5</v>
      </c>
      <c r="M10" s="2">
        <f t="shared" si="0"/>
        <v>5.5334293881252511E-7</v>
      </c>
      <c r="N10" s="2">
        <f t="shared" si="1"/>
        <v>1.8612122159598696E-19</v>
      </c>
      <c r="O10" s="2">
        <f t="shared" si="2"/>
        <v>1.1618053782521034</v>
      </c>
    </row>
    <row r="11" spans="1:26" ht="14.25" customHeight="1" x14ac:dyDescent="0.2">
      <c r="A11" s="2">
        <v>21</v>
      </c>
      <c r="B11" s="3">
        <v>8.9999999999999998E-4</v>
      </c>
      <c r="C11" s="2">
        <v>30.7</v>
      </c>
      <c r="D11" s="2">
        <v>2.9315960912052117E-5</v>
      </c>
      <c r="E11" s="3">
        <v>8.9999999999999998E-4</v>
      </c>
      <c r="F11" s="2">
        <v>27.1</v>
      </c>
      <c r="G11" s="2">
        <v>3.3210332103321028E-5</v>
      </c>
      <c r="H11" s="2">
        <v>412</v>
      </c>
      <c r="I11" s="2">
        <v>5.8999999999999999E-3</v>
      </c>
      <c r="J11" s="2">
        <v>910</v>
      </c>
      <c r="K11" s="2">
        <v>9.81</v>
      </c>
      <c r="L11" s="2">
        <v>1.8199999999999999E-5</v>
      </c>
      <c r="M11" s="2">
        <f t="shared" si="0"/>
        <v>5.5198002310049932E-7</v>
      </c>
      <c r="N11" s="2">
        <f t="shared" si="1"/>
        <v>1.695559293714621E-19</v>
      </c>
      <c r="O11" s="2">
        <f t="shared" si="2"/>
        <v>1.0584015566258558</v>
      </c>
    </row>
    <row r="12" spans="1:26" ht="14.25" customHeight="1" x14ac:dyDescent="0.2">
      <c r="A12" s="2">
        <v>22</v>
      </c>
      <c r="B12" s="3">
        <v>1.3500000000000001E-3</v>
      </c>
      <c r="C12" s="2">
        <v>20.5</v>
      </c>
      <c r="D12" s="2">
        <v>6.5853658536585365E-5</v>
      </c>
      <c r="E12" s="3">
        <v>1.1249999999999999E-3</v>
      </c>
      <c r="F12" s="2">
        <v>31.1</v>
      </c>
      <c r="G12" s="2">
        <v>3.6173633440514466E-5</v>
      </c>
      <c r="H12" s="2">
        <v>604</v>
      </c>
      <c r="I12" s="2">
        <v>5.8999999999999999E-3</v>
      </c>
      <c r="J12" s="2">
        <v>910</v>
      </c>
      <c r="K12" s="2">
        <v>9.81</v>
      </c>
      <c r="L12" s="2">
        <v>1.8199999999999999E-5</v>
      </c>
      <c r="M12" s="2">
        <f t="shared" si="0"/>
        <v>5.7608002630013792E-7</v>
      </c>
      <c r="N12" s="2">
        <f t="shared" si="1"/>
        <v>1.9696379103313659E-19</v>
      </c>
      <c r="O12" s="2">
        <f t="shared" si="2"/>
        <v>1.2294868354128377</v>
      </c>
    </row>
    <row r="13" spans="1:26" ht="14.25" customHeight="1" x14ac:dyDescent="0.2">
      <c r="A13" s="2">
        <v>23</v>
      </c>
      <c r="B13" s="3">
        <v>8.9999999999999998E-4</v>
      </c>
      <c r="C13" s="2">
        <v>35.799999999999997</v>
      </c>
      <c r="D13" s="2">
        <v>2.5139664804469275E-5</v>
      </c>
      <c r="E13" s="3">
        <v>1.3500000000000001E-3</v>
      </c>
      <c r="F13" s="2">
        <v>31.1</v>
      </c>
      <c r="G13" s="2">
        <v>4.3408360128617365E-5</v>
      </c>
      <c r="H13" s="2">
        <v>506</v>
      </c>
      <c r="I13" s="2">
        <v>5.8999999999999999E-3</v>
      </c>
      <c r="J13" s="2">
        <v>910</v>
      </c>
      <c r="K13" s="2">
        <v>9.81</v>
      </c>
      <c r="L13" s="2">
        <v>1.8199999999999999E-5</v>
      </c>
      <c r="M13" s="2">
        <f t="shared" si="0"/>
        <v>6.3106405066550978E-7</v>
      </c>
      <c r="N13" s="2">
        <f t="shared" si="1"/>
        <v>1.7303821475808744E-19</v>
      </c>
      <c r="O13" s="2">
        <f t="shared" si="2"/>
        <v>1.080138668901919</v>
      </c>
    </row>
    <row r="14" spans="1:26" ht="14.25" customHeight="1" x14ac:dyDescent="0.2">
      <c r="A14" s="2">
        <v>24</v>
      </c>
      <c r="B14" s="3">
        <v>1.3500000000000001E-3</v>
      </c>
      <c r="C14" s="2">
        <v>14.6</v>
      </c>
      <c r="D14" s="2">
        <v>9.2465753424657545E-5</v>
      </c>
      <c r="E14" s="3">
        <v>8.9999999999999998E-4</v>
      </c>
      <c r="F14" s="2">
        <v>38.700000000000003</v>
      </c>
      <c r="G14" s="2">
        <v>2.3255813953488371E-5</v>
      </c>
      <c r="H14" s="2">
        <v>604</v>
      </c>
      <c r="I14" s="2">
        <v>5.8999999999999999E-3</v>
      </c>
      <c r="J14" s="2">
        <v>910</v>
      </c>
      <c r="K14" s="2">
        <v>9.81</v>
      </c>
      <c r="L14" s="2">
        <v>1.8199999999999999E-5</v>
      </c>
      <c r="M14" s="2">
        <f t="shared" si="0"/>
        <v>4.6190485093405012E-7</v>
      </c>
      <c r="N14" s="2">
        <f t="shared" si="1"/>
        <v>1.7912411090538079E-19</v>
      </c>
      <c r="O14" s="2">
        <f t="shared" si="2"/>
        <v>1.1181280331172334</v>
      </c>
    </row>
    <row r="15" spans="1:26" ht="14.25" customHeight="1" x14ac:dyDescent="0.2">
      <c r="A15" s="2">
        <v>25</v>
      </c>
      <c r="B15" s="3">
        <v>1.3500000000000001E-3</v>
      </c>
      <c r="C15" s="2">
        <v>32.200000000000003</v>
      </c>
      <c r="D15" s="2">
        <v>4.1925465838509317E-5</v>
      </c>
      <c r="E15" s="3">
        <v>2.0249999999999999E-3</v>
      </c>
      <c r="F15" s="2">
        <v>53.3</v>
      </c>
      <c r="G15" s="2">
        <v>3.7992495309568478E-5</v>
      </c>
      <c r="H15" s="2">
        <v>529</v>
      </c>
      <c r="I15" s="2">
        <v>5.8999999999999999E-3</v>
      </c>
      <c r="J15" s="2">
        <v>910</v>
      </c>
      <c r="K15" s="2">
        <v>9.81</v>
      </c>
      <c r="L15" s="2">
        <v>1.8199999999999999E-5</v>
      </c>
      <c r="M15" s="2">
        <f t="shared" si="0"/>
        <v>5.9038546970608763E-7</v>
      </c>
      <c r="N15" s="2">
        <f t="shared" si="1"/>
        <v>1.8052964986697805E-19</v>
      </c>
      <c r="O15" s="2">
        <f t="shared" si="2"/>
        <v>1.1269016845629092</v>
      </c>
    </row>
    <row r="16" spans="1:26" ht="14.25" customHeight="1" x14ac:dyDescent="0.2">
      <c r="A16" s="2">
        <v>26</v>
      </c>
      <c r="B16" s="3">
        <v>2.0249999999999999E-3</v>
      </c>
      <c r="C16" s="2">
        <v>38</v>
      </c>
      <c r="D16" s="2">
        <v>5.3289473684210526E-5</v>
      </c>
      <c r="E16" s="3">
        <v>2.0249999999999999E-3</v>
      </c>
      <c r="F16" s="2">
        <v>51.7</v>
      </c>
      <c r="G16" s="2">
        <v>3.916827852998065E-5</v>
      </c>
      <c r="H16" s="2">
        <v>598</v>
      </c>
      <c r="I16" s="2">
        <v>5.8999999999999999E-3</v>
      </c>
      <c r="J16" s="2">
        <v>910</v>
      </c>
      <c r="K16" s="2">
        <v>9.81</v>
      </c>
      <c r="L16" s="2">
        <v>1.8199999999999999E-5</v>
      </c>
      <c r="M16" s="2">
        <f t="shared" si="0"/>
        <v>5.9945141993510012E-7</v>
      </c>
      <c r="N16" s="2">
        <f t="shared" si="1"/>
        <v>1.8759458409395787E-19</v>
      </c>
      <c r="O16" s="2">
        <f t="shared" si="2"/>
        <v>1.1710023975902488</v>
      </c>
    </row>
    <row r="17" spans="1:15" ht="14.25" customHeight="1" x14ac:dyDescent="0.2">
      <c r="A17" s="2">
        <v>28</v>
      </c>
      <c r="B17" s="3">
        <v>1.3500000000000001E-3</v>
      </c>
      <c r="C17" s="2">
        <v>16.899999999999999</v>
      </c>
      <c r="D17" s="2">
        <v>7.9881656804733732E-5</v>
      </c>
      <c r="E17" s="3">
        <v>8.9999999999999998E-4</v>
      </c>
      <c r="F17" s="2">
        <v>36.200000000000003</v>
      </c>
      <c r="G17" s="2">
        <v>2.4861878453038672E-5</v>
      </c>
      <c r="H17" s="2">
        <v>538</v>
      </c>
      <c r="I17" s="2">
        <v>5.8999999999999999E-3</v>
      </c>
      <c r="J17" s="2">
        <v>910</v>
      </c>
      <c r="K17" s="2">
        <v>9.81</v>
      </c>
      <c r="L17" s="2">
        <v>1.8199999999999999E-5</v>
      </c>
      <c r="M17" s="2">
        <f t="shared" si="0"/>
        <v>4.7758834576393198E-7</v>
      </c>
      <c r="N17" s="2">
        <f t="shared" si="1"/>
        <v>1.8820139084224751E-19</v>
      </c>
      <c r="O17" s="2">
        <f t="shared" si="2"/>
        <v>1.1747902050077872</v>
      </c>
    </row>
    <row r="18" spans="1:15" ht="14.25" customHeight="1" x14ac:dyDescent="0.2">
      <c r="A18" s="2">
        <v>29</v>
      </c>
      <c r="B18" s="3">
        <v>1.3500000000000001E-3</v>
      </c>
      <c r="C18" s="2">
        <v>37.299999999999997</v>
      </c>
      <c r="D18" s="2">
        <v>3.6193029490616625E-5</v>
      </c>
      <c r="E18" s="3">
        <v>1.3500000000000001E-3</v>
      </c>
      <c r="F18" s="2">
        <v>43.7</v>
      </c>
      <c r="G18" s="2">
        <v>3.089244851258581E-5</v>
      </c>
      <c r="H18" s="2">
        <v>370</v>
      </c>
      <c r="I18" s="2">
        <v>5.8999999999999999E-3</v>
      </c>
      <c r="J18" s="2">
        <v>910</v>
      </c>
      <c r="K18" s="2">
        <v>9.81</v>
      </c>
      <c r="L18" s="2">
        <v>1.8199999999999999E-5</v>
      </c>
      <c r="M18" s="2">
        <f t="shared" si="0"/>
        <v>5.3236919410411267E-7</v>
      </c>
      <c r="N18" s="2">
        <f t="shared" si="1"/>
        <v>1.9537269496610864E-19</v>
      </c>
      <c r="O18" s="2">
        <f t="shared" si="2"/>
        <v>1.2195548999132875</v>
      </c>
    </row>
    <row r="19" spans="1:15" ht="14.25" customHeight="1" x14ac:dyDescent="0.2">
      <c r="A19" s="2">
        <v>30</v>
      </c>
      <c r="B19" s="3">
        <v>1.3500000000000001E-3</v>
      </c>
      <c r="C19" s="2">
        <v>19.350000000000001</v>
      </c>
      <c r="D19" s="2">
        <v>6.9767441860465112E-5</v>
      </c>
      <c r="E19" s="3">
        <v>1.3500000000000001E-3</v>
      </c>
      <c r="F19" s="2">
        <v>44.1</v>
      </c>
      <c r="G19" s="2">
        <v>3.0612244897959182E-5</v>
      </c>
      <c r="H19" s="2">
        <v>600</v>
      </c>
      <c r="I19" s="2">
        <v>5.8999999999999999E-3</v>
      </c>
      <c r="J19" s="2">
        <v>910</v>
      </c>
      <c r="K19" s="2">
        <v>9.81</v>
      </c>
      <c r="L19" s="2">
        <v>1.8199999999999999E-5</v>
      </c>
      <c r="M19" s="2">
        <f t="shared" si="0"/>
        <v>5.2994932160303344E-7</v>
      </c>
      <c r="N19" s="2">
        <f t="shared" si="1"/>
        <v>1.7945397479645858E-19</v>
      </c>
      <c r="O19" s="2">
        <f t="shared" si="2"/>
        <v>1.120187108592126</v>
      </c>
    </row>
    <row r="20" spans="1:15" ht="14.25" customHeight="1" x14ac:dyDescent="0.2">
      <c r="A20" s="2">
        <v>31</v>
      </c>
      <c r="B20" s="3">
        <v>1.8E-3</v>
      </c>
      <c r="C20" s="2">
        <v>25.1</v>
      </c>
      <c r="D20" s="2">
        <v>7.171314741035856E-5</v>
      </c>
      <c r="E20" s="3">
        <v>1.8E-3</v>
      </c>
      <c r="F20" s="2">
        <v>54.9</v>
      </c>
      <c r="G20" s="2">
        <v>3.2786885245901642E-5</v>
      </c>
      <c r="H20" s="2">
        <v>601</v>
      </c>
      <c r="I20" s="2">
        <v>5.8999999999999999E-3</v>
      </c>
      <c r="J20" s="2">
        <v>910</v>
      </c>
      <c r="K20" s="2">
        <v>9.81</v>
      </c>
      <c r="L20" s="2">
        <v>1.8199999999999999E-5</v>
      </c>
      <c r="M20" s="2">
        <f t="shared" si="0"/>
        <v>5.4844973547967138E-7</v>
      </c>
      <c r="N20" s="2">
        <f t="shared" si="1"/>
        <v>1.9302028004678068E-19</v>
      </c>
      <c r="O20" s="2">
        <f t="shared" si="2"/>
        <v>1.2048706619649232</v>
      </c>
    </row>
    <row r="21" spans="1:15" ht="14.25" customHeight="1" x14ac:dyDescent="0.2">
      <c r="A21" s="2">
        <v>35</v>
      </c>
      <c r="B21" s="3">
        <v>1.3500000000000001E-3</v>
      </c>
      <c r="C21" s="2">
        <v>18</v>
      </c>
      <c r="D21" s="2">
        <v>7.5000000000000007E-5</v>
      </c>
      <c r="E21" s="3">
        <v>1.3500000000000001E-3</v>
      </c>
      <c r="F21" s="2">
        <v>48.8</v>
      </c>
      <c r="G21" s="2">
        <v>2.7663934426229511E-5</v>
      </c>
      <c r="H21" s="2">
        <v>550</v>
      </c>
      <c r="I21" s="2">
        <v>5.8999999999999999E-3</v>
      </c>
      <c r="J21" s="2">
        <v>910</v>
      </c>
      <c r="K21" s="2">
        <v>9.81</v>
      </c>
      <c r="L21" s="2">
        <v>1.8199999999999999E-5</v>
      </c>
      <c r="M21" s="2">
        <f t="shared" si="0"/>
        <v>5.0378325055860082E-7</v>
      </c>
      <c r="N21" s="2">
        <f t="shared" si="1"/>
        <v>1.9033694505397659E-19</v>
      </c>
      <c r="O21" s="2">
        <f t="shared" si="2"/>
        <v>1.1881207556428002</v>
      </c>
    </row>
    <row r="22" spans="1:15" ht="14.25" customHeight="1" x14ac:dyDescent="0.2"/>
    <row r="23" spans="1:15" ht="14.25" customHeight="1" x14ac:dyDescent="0.2">
      <c r="N23" s="2" t="s">
        <v>15</v>
      </c>
      <c r="O23" s="2">
        <f>AVERAGE(O2:O21)</f>
        <v>1.149104977197859</v>
      </c>
    </row>
    <row r="24" spans="1:15" ht="14.25" customHeight="1" x14ac:dyDescent="0.2">
      <c r="N24" s="2" t="s">
        <v>16</v>
      </c>
      <c r="O24" s="2">
        <f>STDEV(O2:O21)</f>
        <v>5.135066757163094E-2</v>
      </c>
    </row>
    <row r="25" spans="1:15" ht="14.25" customHeight="1" x14ac:dyDescent="0.2"/>
    <row r="26" spans="1:15" ht="14.25" customHeight="1" x14ac:dyDescent="0.2"/>
    <row r="27" spans="1:15" ht="14.25" customHeight="1" x14ac:dyDescent="0.2"/>
    <row r="28" spans="1:15" ht="14.25" customHeight="1" x14ac:dyDescent="0.2"/>
    <row r="29" spans="1:15" ht="14.25" customHeight="1" x14ac:dyDescent="0.2"/>
    <row r="30" spans="1:15" ht="14.25" customHeight="1" x14ac:dyDescent="0.2"/>
    <row r="31" spans="1:15" ht="14.25" customHeight="1" x14ac:dyDescent="0.2"/>
    <row r="32" spans="1:1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TutteLeGocce</vt:lpstr>
      <vt:lpstr>GocceConN=1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2025-02-23T08:41:16Z</dcterms:created>
  <dcterms:modified xsi:type="dcterms:W3CDTF">2025-02-23T08:42:52Z</dcterms:modified>
</cp:coreProperties>
</file>